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egion0\M&amp;O\Public\$Common-MO\COMSERVICES\MLRC\Workshops\Pavement Preservation\"/>
    </mc:Choice>
  </mc:AlternateContent>
  <xr:revisionPtr revIDLastSave="0" documentId="8_{A4053624-8A77-40A0-A49C-F4CB208D148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15" i="1"/>
  <c r="C10" i="1"/>
  <c r="D15" i="1" l="1"/>
  <c r="F15" i="1" s="1"/>
  <c r="D9" i="1"/>
  <c r="F9" i="1" s="1"/>
  <c r="G9" i="1" s="1"/>
  <c r="G10" i="1" l="1"/>
  <c r="G15" i="1"/>
  <c r="G16" i="1" s="1"/>
  <c r="G11" i="1" l="1"/>
  <c r="G18" i="1" s="1"/>
  <c r="G20" i="1" s="1"/>
</calcChain>
</file>

<file path=xl/sharedStrings.xml><?xml version="1.0" encoding="utf-8"?>
<sst xmlns="http://schemas.openxmlformats.org/spreadsheetml/2006/main" count="34" uniqueCount="21">
  <si>
    <t>MILEAGE:</t>
  </si>
  <si>
    <t>UNIT COSTS:</t>
  </si>
  <si>
    <t>Paved</t>
  </si>
  <si>
    <t>Gravel</t>
  </si>
  <si>
    <t>Pavement</t>
  </si>
  <si>
    <t>Depth</t>
  </si>
  <si>
    <t>(inches)</t>
  </si>
  <si>
    <t>Miles</t>
  </si>
  <si>
    <t>Width (ft)</t>
  </si>
  <si>
    <t>SY</t>
  </si>
  <si>
    <t>Cost</t>
  </si>
  <si>
    <t>Cost/SY</t>
  </si>
  <si>
    <t>Material</t>
  </si>
  <si>
    <t>PAVED ROADS</t>
  </si>
  <si>
    <t>GRAVEL ROADS</t>
  </si>
  <si>
    <t>TOTAL VALUE OF THE NETWORK:</t>
  </si>
  <si>
    <t>TOTAL VALUE PAVED ROADS</t>
  </si>
  <si>
    <t>TOTAL VALUE OF GRAVEL ROADS</t>
  </si>
  <si>
    <t>/ ton</t>
  </si>
  <si>
    <t>PRESENT DAY VALUE OF ROAD NETWORK</t>
  </si>
  <si>
    <t>ANNUALIZED DEPRECIATION AT 20 YEAR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</si>
</sst>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Protection="1"/>
    <xf numFmtId="164" fontId="0" fillId="0" borderId="0" xfId="1" applyNumberFormat="1" applyFont="1" applyProtection="1"/>
    <xf numFmtId="8" fontId="0" fillId="0" borderId="0" xfId="0" applyNumberFormat="1" applyProtection="1"/>
    <xf numFmtId="0" fontId="0" fillId="0" borderId="0" xfId="0" applyAlignment="1" applyProtection="1">
      <alignment horizontal="center"/>
    </xf>
    <xf numFmtId="42" fontId="0" fillId="0" borderId="0" xfId="0" applyNumberFormat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center"/>
    </xf>
    <xf numFmtId="42" fontId="3" fillId="3" borderId="5" xfId="0" applyNumberFormat="1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right"/>
    </xf>
    <xf numFmtId="42" fontId="3" fillId="3" borderId="5" xfId="0" applyNumberFormat="1" applyFont="1" applyFill="1" applyBorder="1" applyAlignment="1" applyProtection="1">
      <alignment horizontal="left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3" borderId="8" xfId="0" applyFont="1" applyFill="1" applyBorder="1" applyAlignment="1" applyProtection="1">
      <alignment horizontal="center"/>
    </xf>
    <xf numFmtId="44" fontId="3" fillId="3" borderId="8" xfId="2" applyFont="1" applyFill="1" applyBorder="1" applyAlignment="1" applyProtection="1">
      <alignment horizontal="center"/>
    </xf>
    <xf numFmtId="37" fontId="3" fillId="3" borderId="8" xfId="1" applyNumberFormat="1" applyFont="1" applyFill="1" applyBorder="1" applyAlignment="1" applyProtection="1">
      <alignment horizontal="center"/>
    </xf>
    <xf numFmtId="6" fontId="3" fillId="4" borderId="8" xfId="0" applyNumberFormat="1" applyFont="1" applyFill="1" applyBorder="1" applyAlignment="1" applyProtection="1">
      <alignment horizontal="center"/>
      <protection locked="0"/>
    </xf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42" fontId="2" fillId="3" borderId="10" xfId="0" applyNumberFormat="1" applyFont="1" applyFill="1" applyBorder="1" applyAlignment="1" applyProtection="1">
      <alignment horizontal="center"/>
    </xf>
    <xf numFmtId="0" fontId="3" fillId="4" borderId="12" xfId="0" applyFont="1" applyFill="1" applyBorder="1" applyAlignment="1" applyProtection="1">
      <alignment horizontal="center"/>
      <protection locked="0"/>
    </xf>
    <xf numFmtId="42" fontId="3" fillId="3" borderId="1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42" fontId="3" fillId="2" borderId="5" xfId="0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42" fontId="5" fillId="3" borderId="10" xfId="0" applyNumberFormat="1" applyFont="1" applyFill="1" applyBorder="1" applyAlignment="1" applyProtection="1">
      <alignment horizontal="center"/>
    </xf>
    <xf numFmtId="42" fontId="5" fillId="3" borderId="15" xfId="0" applyNumberFormat="1" applyFont="1" applyFill="1" applyBorder="1" applyAlignment="1" applyProtection="1">
      <alignment horizontal="center"/>
    </xf>
    <xf numFmtId="0" fontId="4" fillId="3" borderId="13" xfId="0" applyFont="1" applyFill="1" applyBorder="1" applyAlignment="1" applyProtection="1">
      <alignment horizontal="center"/>
    </xf>
    <xf numFmtId="0" fontId="4" fillId="3" borderId="14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 vertical="center"/>
      <protection locked="0"/>
    </xf>
    <xf numFmtId="37" fontId="3" fillId="3" borderId="8" xfId="1" applyNumberFormat="1" applyFont="1" applyFill="1" applyBorder="1" applyAlignment="1" applyProtection="1">
      <alignment horizontal="center" vertical="center"/>
    </xf>
    <xf numFmtId="0" fontId="3" fillId="3" borderId="8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6" xfId="0" applyFont="1" applyFill="1" applyBorder="1" applyAlignment="1" applyProtection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workbookViewId="0">
      <selection activeCell="B4" sqref="B4"/>
    </sheetView>
  </sheetViews>
  <sheetFormatPr defaultRowHeight="15" x14ac:dyDescent="0.25"/>
  <cols>
    <col min="1" max="1" width="14" style="4" customWidth="1"/>
    <col min="2" max="2" width="22.85546875" style="4" customWidth="1"/>
    <col min="3" max="3" width="19.28515625" style="4" customWidth="1"/>
    <col min="4" max="4" width="15.140625" style="4" customWidth="1"/>
    <col min="5" max="5" width="15.7109375" style="4" customWidth="1"/>
    <col min="6" max="6" width="19.42578125" style="4" customWidth="1"/>
    <col min="7" max="7" width="28.5703125" style="5" customWidth="1"/>
    <col min="8" max="8" width="9.140625" style="1"/>
    <col min="9" max="9" width="11.85546875" style="1" bestFit="1" customWidth="1"/>
    <col min="10" max="16384" width="9.140625" style="1"/>
  </cols>
  <sheetData>
    <row r="1" spans="1:13" ht="24" thickBot="1" x14ac:dyDescent="0.4">
      <c r="A1" s="30" t="s">
        <v>19</v>
      </c>
      <c r="B1" s="31"/>
      <c r="C1" s="31"/>
      <c r="D1" s="31"/>
      <c r="E1" s="31"/>
      <c r="F1" s="31"/>
      <c r="G1" s="32"/>
    </row>
    <row r="2" spans="1:13" ht="9" customHeight="1" x14ac:dyDescent="0.35">
      <c r="A2" s="6"/>
      <c r="B2" s="7"/>
      <c r="C2" s="7"/>
      <c r="D2" s="7"/>
      <c r="E2" s="7"/>
      <c r="F2" s="7"/>
      <c r="G2" s="8"/>
    </row>
    <row r="3" spans="1:13" ht="23.25" x14ac:dyDescent="0.35">
      <c r="A3" s="6"/>
      <c r="B3" s="35" t="s">
        <v>0</v>
      </c>
      <c r="C3" s="35"/>
      <c r="D3" s="7"/>
      <c r="E3" s="35" t="s">
        <v>1</v>
      </c>
      <c r="F3" s="35"/>
      <c r="G3" s="8"/>
    </row>
    <row r="4" spans="1:13" ht="23.25" x14ac:dyDescent="0.35">
      <c r="A4" s="6"/>
      <c r="B4" s="12">
        <v>35</v>
      </c>
      <c r="C4" s="9" t="s">
        <v>2</v>
      </c>
      <c r="D4" s="7"/>
      <c r="E4" s="10" t="s">
        <v>4</v>
      </c>
      <c r="F4" s="16">
        <v>80</v>
      </c>
      <c r="G4" s="11" t="s">
        <v>18</v>
      </c>
    </row>
    <row r="5" spans="1:13" ht="23.25" x14ac:dyDescent="0.35">
      <c r="A5" s="6"/>
      <c r="B5" s="12">
        <v>5</v>
      </c>
      <c r="C5" s="9" t="s">
        <v>3</v>
      </c>
      <c r="D5" s="7"/>
      <c r="E5" s="10" t="s">
        <v>3</v>
      </c>
      <c r="F5" s="16">
        <v>30</v>
      </c>
      <c r="G5" s="11" t="s">
        <v>18</v>
      </c>
    </row>
    <row r="6" spans="1:13" ht="9" customHeight="1" x14ac:dyDescent="0.35">
      <c r="A6" s="6"/>
      <c r="B6" s="7"/>
      <c r="C6" s="7"/>
      <c r="D6" s="7"/>
      <c r="E6" s="7"/>
      <c r="F6" s="7"/>
      <c r="G6" s="8"/>
    </row>
    <row r="7" spans="1:13" ht="23.25" x14ac:dyDescent="0.35">
      <c r="A7" s="18" t="s">
        <v>5</v>
      </c>
      <c r="B7" s="39" t="s">
        <v>13</v>
      </c>
      <c r="C7" s="39"/>
      <c r="D7" s="39"/>
      <c r="E7" s="39"/>
      <c r="F7" s="39"/>
      <c r="G7" s="40"/>
    </row>
    <row r="8" spans="1:13" ht="23.25" x14ac:dyDescent="0.35">
      <c r="A8" s="19" t="s">
        <v>6</v>
      </c>
      <c r="B8" s="17" t="s">
        <v>12</v>
      </c>
      <c r="C8" s="17" t="s">
        <v>11</v>
      </c>
      <c r="D8" s="17" t="s">
        <v>7</v>
      </c>
      <c r="E8" s="17" t="s">
        <v>8</v>
      </c>
      <c r="F8" s="17" t="s">
        <v>9</v>
      </c>
      <c r="G8" s="20" t="s">
        <v>10</v>
      </c>
    </row>
    <row r="9" spans="1:13" ht="23.25" x14ac:dyDescent="0.35">
      <c r="A9" s="21">
        <v>3.5</v>
      </c>
      <c r="B9" s="13" t="s">
        <v>4</v>
      </c>
      <c r="C9" s="14">
        <f>A9*0.056*F4</f>
        <v>15.68</v>
      </c>
      <c r="D9" s="38">
        <f>B4</f>
        <v>35</v>
      </c>
      <c r="E9" s="36">
        <v>21</v>
      </c>
      <c r="F9" s="37">
        <f>D9*5280*E9/9</f>
        <v>431200</v>
      </c>
      <c r="G9" s="22">
        <f>C9*F9</f>
        <v>6761216</v>
      </c>
    </row>
    <row r="10" spans="1:13" ht="23.25" x14ac:dyDescent="0.35">
      <c r="A10" s="21">
        <v>18</v>
      </c>
      <c r="B10" s="13" t="s">
        <v>3</v>
      </c>
      <c r="C10" s="14">
        <f>(A10/12)*0.4525*F5</f>
        <v>20.362499999999997</v>
      </c>
      <c r="D10" s="38"/>
      <c r="E10" s="36"/>
      <c r="F10" s="37"/>
      <c r="G10" s="22">
        <f>C10*F9</f>
        <v>8780309.9999999981</v>
      </c>
      <c r="I10" s="2"/>
      <c r="M10" s="3"/>
    </row>
    <row r="11" spans="1:13" ht="26.25" x14ac:dyDescent="0.4">
      <c r="A11" s="41" t="s">
        <v>16</v>
      </c>
      <c r="B11" s="42"/>
      <c r="C11" s="42"/>
      <c r="D11" s="42"/>
      <c r="E11" s="42"/>
      <c r="F11" s="42"/>
      <c r="G11" s="26">
        <f>SUM(G9:G10)</f>
        <v>15541525.999999998</v>
      </c>
    </row>
    <row r="12" spans="1:13" ht="9" customHeight="1" x14ac:dyDescent="0.35">
      <c r="A12" s="6"/>
      <c r="B12" s="7"/>
      <c r="C12" s="7"/>
      <c r="D12" s="7"/>
      <c r="E12" s="7"/>
      <c r="F12" s="7"/>
      <c r="G12" s="8"/>
    </row>
    <row r="13" spans="1:13" ht="23.25" x14ac:dyDescent="0.35">
      <c r="A13" s="18" t="s">
        <v>5</v>
      </c>
      <c r="B13" s="39" t="s">
        <v>14</v>
      </c>
      <c r="C13" s="39"/>
      <c r="D13" s="39"/>
      <c r="E13" s="39"/>
      <c r="F13" s="39"/>
      <c r="G13" s="40"/>
    </row>
    <row r="14" spans="1:13" ht="23.25" x14ac:dyDescent="0.35">
      <c r="A14" s="19" t="s">
        <v>6</v>
      </c>
      <c r="B14" s="17" t="s">
        <v>12</v>
      </c>
      <c r="C14" s="17" t="s">
        <v>11</v>
      </c>
      <c r="D14" s="17" t="s">
        <v>7</v>
      </c>
      <c r="E14" s="17" t="s">
        <v>8</v>
      </c>
      <c r="F14" s="17" t="s">
        <v>9</v>
      </c>
      <c r="G14" s="20" t="s">
        <v>10</v>
      </c>
    </row>
    <row r="15" spans="1:13" ht="23.25" x14ac:dyDescent="0.35">
      <c r="A15" s="21">
        <v>12</v>
      </c>
      <c r="B15" s="13" t="s">
        <v>3</v>
      </c>
      <c r="C15" s="14">
        <f>(A15/12)*0.4525*F5</f>
        <v>13.575000000000001</v>
      </c>
      <c r="D15" s="13">
        <f>B5</f>
        <v>5</v>
      </c>
      <c r="E15" s="12">
        <v>20</v>
      </c>
      <c r="F15" s="15">
        <f>D15*5280*E15/9</f>
        <v>58666.666666666664</v>
      </c>
      <c r="G15" s="22">
        <f>C15*F15</f>
        <v>796400</v>
      </c>
    </row>
    <row r="16" spans="1:13" ht="26.25" x14ac:dyDescent="0.4">
      <c r="A16" s="41" t="s">
        <v>17</v>
      </c>
      <c r="B16" s="42"/>
      <c r="C16" s="42"/>
      <c r="D16" s="42"/>
      <c r="E16" s="42"/>
      <c r="F16" s="42"/>
      <c r="G16" s="26">
        <f>SUM(G15:G15)</f>
        <v>796400</v>
      </c>
    </row>
    <row r="17" spans="1:7" ht="9" customHeight="1" x14ac:dyDescent="0.35">
      <c r="A17" s="25"/>
      <c r="B17" s="23"/>
      <c r="C17" s="23"/>
      <c r="D17" s="23"/>
      <c r="E17" s="23"/>
      <c r="F17" s="23"/>
      <c r="G17" s="24"/>
    </row>
    <row r="18" spans="1:7" ht="26.25" x14ac:dyDescent="0.4">
      <c r="A18" s="33" t="s">
        <v>15</v>
      </c>
      <c r="B18" s="34"/>
      <c r="C18" s="34"/>
      <c r="D18" s="34"/>
      <c r="E18" s="34"/>
      <c r="F18" s="34"/>
      <c r="G18" s="26">
        <f>SUM(G11,G16)</f>
        <v>16337925.999999998</v>
      </c>
    </row>
    <row r="19" spans="1:7" ht="9" customHeight="1" x14ac:dyDescent="0.35">
      <c r="A19" s="6"/>
      <c r="B19" s="7"/>
      <c r="C19" s="7"/>
      <c r="D19" s="7"/>
      <c r="E19" s="7"/>
      <c r="F19" s="7"/>
      <c r="G19" s="8"/>
    </row>
    <row r="20" spans="1:7" ht="27" thickBot="1" x14ac:dyDescent="0.45">
      <c r="A20" s="28" t="s">
        <v>20</v>
      </c>
      <c r="B20" s="29"/>
      <c r="C20" s="29"/>
      <c r="D20" s="29"/>
      <c r="E20" s="29"/>
      <c r="F20" s="29"/>
      <c r="G20" s="27">
        <f>G18/20</f>
        <v>816896.29999999993</v>
      </c>
    </row>
  </sheetData>
  <sheetProtection algorithmName="SHA-512" hashValue="ZotDOLDnWdBZaSRofydwe2NV40xXThuNThI/1E3T+NNdJHvmd8kUCTDF01Iy4atu0AYq+4Yt2tbQKklOogvurg==" saltValue="sK+6VxkRWicT9VTjzlbPiQ==" spinCount="100000" sheet="1" selectLockedCells="1"/>
  <mergeCells count="12">
    <mergeCell ref="A20:F20"/>
    <mergeCell ref="A1:G1"/>
    <mergeCell ref="A18:F18"/>
    <mergeCell ref="E3:F3"/>
    <mergeCell ref="B3:C3"/>
    <mergeCell ref="E9:E10"/>
    <mergeCell ref="F9:F10"/>
    <mergeCell ref="D9:D10"/>
    <mergeCell ref="B7:G7"/>
    <mergeCell ref="A11:F11"/>
    <mergeCell ref="B13:G13"/>
    <mergeCell ref="A16:F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Betsold</dc:creator>
  <cp:lastModifiedBy>Coughlan, Peter</cp:lastModifiedBy>
  <dcterms:created xsi:type="dcterms:W3CDTF">2018-05-15T15:52:06Z</dcterms:created>
  <dcterms:modified xsi:type="dcterms:W3CDTF">2021-03-15T18:08:01Z</dcterms:modified>
</cp:coreProperties>
</file>